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местн.бюдж." sheetId="1" r:id="rId1"/>
  </sheets>
  <definedNames>
    <definedName name="_xlnm.Print_Area" localSheetId="0">'местн.бюдж.'!$A$1:$L$97</definedName>
  </definedNames>
  <calcPr fullCalcOnLoad="1" refMode="R1C1"/>
</workbook>
</file>

<file path=xl/sharedStrings.xml><?xml version="1.0" encoding="utf-8"?>
<sst xmlns="http://schemas.openxmlformats.org/spreadsheetml/2006/main" count="425" uniqueCount="103">
  <si>
    <t>УТВЕРЖДАЮ:                                           Начальник управления образования, опеки и попечительства _____________Л.П.Овчаренко</t>
  </si>
  <si>
    <t>Еденица измерения: руб.</t>
  </si>
  <si>
    <t>Наименование 
расхода</t>
  </si>
  <si>
    <t xml:space="preserve">Код по БК      </t>
  </si>
  <si>
    <t>Код строки</t>
  </si>
  <si>
    <t>Рз</t>
  </si>
  <si>
    <t>ПР</t>
  </si>
  <si>
    <t xml:space="preserve">ЦСР </t>
  </si>
  <si>
    <t>ВР</t>
  </si>
  <si>
    <t>ЭКР</t>
  </si>
  <si>
    <t>Всего:</t>
  </si>
  <si>
    <t>I квартал</t>
  </si>
  <si>
    <t>II квартал</t>
  </si>
  <si>
    <t>III квартал</t>
  </si>
  <si>
    <t>IV квартал</t>
  </si>
  <si>
    <t>Всего расходов,</t>
  </si>
  <si>
    <t>07</t>
  </si>
  <si>
    <t>В том числе:</t>
  </si>
  <si>
    <t>Оплата труда и начисления на оплату труда</t>
  </si>
  <si>
    <t>Заработная плата</t>
  </si>
  <si>
    <t>Прочие выплаты, в том числе:</t>
  </si>
  <si>
    <t>суточные при служебных командировках</t>
  </si>
  <si>
    <t>суточные при командировках на курсы повышения квалификации</t>
  </si>
  <si>
    <t>Компенсация за приобретение книгоиздательской продукции и периодических изданий</t>
  </si>
  <si>
    <t>Начисления на оплату труда</t>
  </si>
  <si>
    <t>Приобретение услуг</t>
  </si>
  <si>
    <t>Услуги связи</t>
  </si>
  <si>
    <t>Транспортные услуги, в том числе:</t>
  </si>
  <si>
    <t>найм транспортных средств</t>
  </si>
  <si>
    <t>оплата проезда при служебных командировках</t>
  </si>
  <si>
    <t>оплата проезда при командировках на курсы повышения квалификации</t>
  </si>
  <si>
    <t xml:space="preserve">другие            </t>
  </si>
  <si>
    <t>Коммунальные услуги, в том числе:</t>
  </si>
  <si>
    <t>оплата отопления и горячего водоснабжения</t>
  </si>
  <si>
    <t>холодное водоснабжение</t>
  </si>
  <si>
    <t xml:space="preserve">потребление электроэнергии  </t>
  </si>
  <si>
    <t>Арендная плата за пользованием имущества, в том числе:</t>
  </si>
  <si>
    <t>аренда зданий (помещений, сооружений)</t>
  </si>
  <si>
    <t>аренда транспортных средств</t>
  </si>
  <si>
    <t xml:space="preserve">аренда земли      </t>
  </si>
  <si>
    <t>Услуги по содержанию имущества, в том числе:</t>
  </si>
  <si>
    <t>содержание в чистоте и техническое обслуживание помещений, зданий, дворов и сооружений</t>
  </si>
  <si>
    <t>текущий ремонт зданий и сооружений</t>
  </si>
  <si>
    <t>капитальный ремонт зданий и сооружений</t>
  </si>
  <si>
    <t>ремонт и техническое обслуживание автотранспорта, находящегося на балансе бюджетного учреждения</t>
  </si>
  <si>
    <t>оплата услуг по техническому обслуживанию и ремонту оборудования и инвентаря (кондиционеры, холодильники и т.д.) в части административно - хозяйстввенного обеспечения</t>
  </si>
  <si>
    <t>оплата услуг по техническому обслуживанию и ремонту вычислительной техники</t>
  </si>
  <si>
    <t>оплата договоров на оказание услуг по техническому обслуживанию, ремонту, наладке, эксплуатации элементов охранной и пожарной сигнализации</t>
  </si>
  <si>
    <t>Прочие услуги, в том числе:</t>
  </si>
  <si>
    <t>оплата услуг вневедомственной охраны</t>
  </si>
  <si>
    <t>найм жилых помещений при служебных командировках</t>
  </si>
  <si>
    <t>найм жилых помещений при командировках на повышение квалификации</t>
  </si>
  <si>
    <t>оплата обучения на курсах повышения квалификации, участие в семенарах</t>
  </si>
  <si>
    <t>страхование автогражданской ответственности</t>
  </si>
  <si>
    <t>оплата услуг по договорам с охранными, пожарными организациями (установка, наладка, обслуживание)</t>
  </si>
  <si>
    <t>оплата услуг в части информационно - технического обеспечения</t>
  </si>
  <si>
    <t>оплата проектно - изыскательских работ, не связанных с проводимыми ремонтными работами</t>
  </si>
  <si>
    <t>другие</t>
  </si>
  <si>
    <t>Социальное обеспечение, в том числе:</t>
  </si>
  <si>
    <t>Пособия по социальной помощи населению</t>
  </si>
  <si>
    <t>компенсация при увольнении (выходное пособие)</t>
  </si>
  <si>
    <t>Прочие расходы, в том числе:</t>
  </si>
  <si>
    <t>налог на имущество</t>
  </si>
  <si>
    <t>транспортный налог</t>
  </si>
  <si>
    <t xml:space="preserve">земельный налог   </t>
  </si>
  <si>
    <t>плата за загрязнение окружающей среды</t>
  </si>
  <si>
    <t xml:space="preserve">госпошлина        </t>
  </si>
  <si>
    <t xml:space="preserve">другие расходы    </t>
  </si>
  <si>
    <t>Поступление нефинансовых активов</t>
  </si>
  <si>
    <t>Увеличение стоимости основных средств, в том числе:</t>
  </si>
  <si>
    <t>приобретение автомобилей</t>
  </si>
  <si>
    <t>приобретение мебели</t>
  </si>
  <si>
    <t>приобретение оргтехники (множительная техника, факсимильные аппараты, кондиционеры, холодильники и др.)</t>
  </si>
  <si>
    <t xml:space="preserve">приобретение средств вычислительной техники </t>
  </si>
  <si>
    <t>приобретение средств защиты информации</t>
  </si>
  <si>
    <t>приобретение имущества гражданской обороны</t>
  </si>
  <si>
    <t>Увеличение стоимости материальных запасов, в том числе:</t>
  </si>
  <si>
    <t>горюче-смазочные  материалы, включая специальное топливо, эксплуатационные жидкости для автомобилей</t>
  </si>
  <si>
    <t>канцелярские принадлежности, бумага</t>
  </si>
  <si>
    <t>строительные материалы</t>
  </si>
  <si>
    <t>хозяйственные материали и расходные материалы для техники в части административно - хозяйственного обеспечения</t>
  </si>
  <si>
    <t>приобретение запасных частей ко всем видам вычислительной техники</t>
  </si>
  <si>
    <t>приобретение запасных частей в части административно - хозяйственного обеспечения</t>
  </si>
  <si>
    <t>приобретение мягкого инвентаря</t>
  </si>
  <si>
    <t>Продукты питания</t>
  </si>
  <si>
    <t>Медикаменты и перевязочные средства</t>
  </si>
  <si>
    <t>Котельно печное топливо</t>
  </si>
  <si>
    <t xml:space="preserve">     (наименование должности)   (подпись)   (расшифровка подписи)</t>
  </si>
  <si>
    <t xml:space="preserve">              (должность)    (подпись)      (расшифровка подписи)</t>
  </si>
  <si>
    <t>01</t>
  </si>
  <si>
    <t xml:space="preserve">     _Заведующая____  __________  _______________________</t>
  </si>
  <si>
    <t>"______" _________________ 2012 г</t>
  </si>
  <si>
    <t xml:space="preserve"> Тел. ___2-15-75____________________</t>
  </si>
  <si>
    <t>2013 год</t>
  </si>
  <si>
    <t>Другие</t>
  </si>
  <si>
    <t xml:space="preserve"> Исполнитель экономист _____________ О.А.Ковалевич</t>
  </si>
  <si>
    <t>Утвержденная бюджетная смета на 2013 год</t>
  </si>
  <si>
    <t>Учреждено учреждением на 2013 год</t>
  </si>
  <si>
    <t>4209903</t>
  </si>
  <si>
    <t>810</t>
  </si>
  <si>
    <t>И.И.Азанова</t>
  </si>
  <si>
    <t>(родительская плата)</t>
  </si>
  <si>
    <t>Муниципальное казенное дошкольное образовательное учреждение детский сад  №4 "Колосок"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</si>
</sst>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26"/>
      <name val="Times New Roman"/>
      <family val="1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99"/>
  <sheetViews>
    <sheetView tabSelected="1" view="pageBreakPreview" zoomScaleSheetLayoutView="100" zoomScalePageLayoutView="0" workbookViewId="0" topLeftCell="A61">
      <selection activeCell="A4" sqref="A4:L4"/>
    </sheetView>
  </sheetViews>
  <sheetFormatPr defaultColWidth="9.00390625" defaultRowHeight="12.75"/>
  <cols>
    <col min="1" max="1" width="82.25390625" style="0" customWidth="1"/>
    <col min="7" max="7" width="9.625" style="0" customWidth="1"/>
    <col min="8" max="8" width="11.75390625" style="0" customWidth="1"/>
    <col min="9" max="9" width="10.75390625" style="0" customWidth="1"/>
    <col min="10" max="10" width="10.25390625" style="0" customWidth="1"/>
    <col min="11" max="11" width="10.625" style="0" customWidth="1"/>
    <col min="12" max="12" width="11.625" style="0" customWidth="1"/>
  </cols>
  <sheetData>
    <row r="1" spans="1:12" ht="78" customHeight="1">
      <c r="A1" s="1"/>
      <c r="H1" s="21" t="s">
        <v>0</v>
      </c>
      <c r="I1" s="21"/>
      <c r="J1" s="21"/>
      <c r="K1" s="21"/>
      <c r="L1" s="21"/>
    </row>
    <row r="2" spans="1:12" ht="16.5" customHeight="1">
      <c r="A2" s="1"/>
      <c r="H2" t="s">
        <v>91</v>
      </c>
      <c r="J2" s="2" t="s">
        <v>93</v>
      </c>
      <c r="K2" s="30"/>
      <c r="L2" s="31"/>
    </row>
    <row r="3" spans="1:12" ht="39.75" customHeight="1">
      <c r="A3" s="27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0.75" customHeight="1" thickBot="1">
      <c r="A4" s="22" t="s">
        <v>102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8" t="s">
        <v>101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6" ht="30.75" customHeight="1">
      <c r="A6" s="29" t="s">
        <v>1</v>
      </c>
      <c r="B6" s="29"/>
      <c r="C6" s="29"/>
      <c r="D6" s="29"/>
      <c r="E6" s="29"/>
      <c r="F6" s="29"/>
    </row>
    <row r="7" ht="13.5" thickBot="1"/>
    <row r="8" spans="1:13" s="3" customFormat="1" ht="13.5" thickBot="1">
      <c r="A8" s="26" t="s">
        <v>2</v>
      </c>
      <c r="B8" s="26" t="s">
        <v>3</v>
      </c>
      <c r="C8" s="26"/>
      <c r="D8" s="26"/>
      <c r="E8" s="26"/>
      <c r="F8" s="26"/>
      <c r="G8" s="26" t="s">
        <v>4</v>
      </c>
      <c r="H8" s="23" t="s">
        <v>97</v>
      </c>
      <c r="I8" s="24"/>
      <c r="J8" s="24"/>
      <c r="K8" s="24"/>
      <c r="L8" s="25"/>
      <c r="M8" s="6"/>
    </row>
    <row r="9" spans="1:13" s="3" customFormat="1" ht="13.5" thickBot="1">
      <c r="A9" s="26"/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26"/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  <c r="M9" s="7"/>
    </row>
    <row r="10" spans="1:13" s="3" customFormat="1" ht="13.5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11</v>
      </c>
      <c r="I10" s="5">
        <v>12</v>
      </c>
      <c r="J10" s="5">
        <v>13</v>
      </c>
      <c r="K10" s="5">
        <v>14</v>
      </c>
      <c r="L10" s="5">
        <v>15</v>
      </c>
      <c r="M10" s="7"/>
    </row>
    <row r="11" spans="1:13" ht="13.5" thickBot="1">
      <c r="A11" s="8" t="s">
        <v>15</v>
      </c>
      <c r="B11" s="9" t="s">
        <v>16</v>
      </c>
      <c r="C11" s="9" t="s">
        <v>89</v>
      </c>
      <c r="D11" s="9" t="s">
        <v>98</v>
      </c>
      <c r="E11" s="9" t="s">
        <v>99</v>
      </c>
      <c r="F11" s="10"/>
      <c r="G11" s="10"/>
      <c r="H11" s="15">
        <f aca="true" t="shared" si="0" ref="H11:H16">SUM(I11:L11)</f>
        <v>334399</v>
      </c>
      <c r="I11" s="11">
        <f>I13+I23+I63+I70</f>
        <v>83599.75</v>
      </c>
      <c r="J11" s="11">
        <f>J13+J23+J63+J70</f>
        <v>83599.75</v>
      </c>
      <c r="K11" s="11">
        <f>K13+K23+K63+K70</f>
        <v>83599.75</v>
      </c>
      <c r="L11" s="11">
        <f>L13+L23+L63+L70</f>
        <v>83599.75</v>
      </c>
      <c r="M11" s="12"/>
    </row>
    <row r="12" spans="1:13" ht="13.5" thickBot="1">
      <c r="A12" s="8" t="s">
        <v>17</v>
      </c>
      <c r="B12" s="9" t="s">
        <v>16</v>
      </c>
      <c r="C12" s="9" t="s">
        <v>89</v>
      </c>
      <c r="D12" s="9" t="s">
        <v>98</v>
      </c>
      <c r="E12" s="9" t="s">
        <v>99</v>
      </c>
      <c r="F12" s="10"/>
      <c r="G12" s="10"/>
      <c r="H12" s="15">
        <f t="shared" si="0"/>
        <v>0</v>
      </c>
      <c r="I12" s="11"/>
      <c r="J12" s="11"/>
      <c r="K12" s="11"/>
      <c r="L12" s="11"/>
      <c r="M12" s="12"/>
    </row>
    <row r="13" spans="1:13" ht="13.5" thickBot="1">
      <c r="A13" s="13" t="s">
        <v>18</v>
      </c>
      <c r="B13" s="9" t="s">
        <v>16</v>
      </c>
      <c r="C13" s="9" t="s">
        <v>89</v>
      </c>
      <c r="D13" s="9" t="s">
        <v>98</v>
      </c>
      <c r="E13" s="9" t="s">
        <v>99</v>
      </c>
      <c r="F13" s="13">
        <v>210</v>
      </c>
      <c r="G13" s="14">
        <v>210000</v>
      </c>
      <c r="H13" s="15">
        <f t="shared" si="0"/>
        <v>0</v>
      </c>
      <c r="I13" s="15">
        <f>I14+I16+I21+I15</f>
        <v>0</v>
      </c>
      <c r="J13" s="15">
        <f>J14+J16+J21+J15</f>
        <v>0</v>
      </c>
      <c r="K13" s="15">
        <f>K14+K16+K21+K15</f>
        <v>0</v>
      </c>
      <c r="L13" s="15">
        <f>L14+L16+L21+L15</f>
        <v>0</v>
      </c>
      <c r="M13" s="16"/>
    </row>
    <row r="14" spans="1:13" ht="13.5" thickBot="1">
      <c r="A14" s="13" t="s">
        <v>19</v>
      </c>
      <c r="B14" s="9" t="s">
        <v>16</v>
      </c>
      <c r="C14" s="9" t="s">
        <v>89</v>
      </c>
      <c r="D14" s="9" t="s">
        <v>98</v>
      </c>
      <c r="E14" s="9" t="s">
        <v>99</v>
      </c>
      <c r="F14" s="13">
        <v>211</v>
      </c>
      <c r="G14" s="14">
        <v>211000</v>
      </c>
      <c r="H14" s="15">
        <f t="shared" si="0"/>
        <v>0</v>
      </c>
      <c r="I14" s="15"/>
      <c r="J14" s="15"/>
      <c r="K14" s="15"/>
      <c r="L14" s="15"/>
      <c r="M14" s="16"/>
    </row>
    <row r="15" spans="1:13" ht="13.5" thickBot="1">
      <c r="A15" s="13"/>
      <c r="B15" s="9" t="s">
        <v>16</v>
      </c>
      <c r="C15" s="9" t="s">
        <v>89</v>
      </c>
      <c r="D15" s="9" t="s">
        <v>98</v>
      </c>
      <c r="E15" s="9" t="s">
        <v>99</v>
      </c>
      <c r="F15" s="13"/>
      <c r="G15" s="14">
        <v>211002</v>
      </c>
      <c r="H15" s="15">
        <f t="shared" si="0"/>
        <v>0</v>
      </c>
      <c r="I15" s="15"/>
      <c r="J15" s="15"/>
      <c r="K15" s="15"/>
      <c r="L15" s="15"/>
      <c r="M15" s="16"/>
    </row>
    <row r="16" spans="1:13" ht="13.5" thickBot="1">
      <c r="A16" s="13" t="s">
        <v>20</v>
      </c>
      <c r="B16" s="9" t="s">
        <v>16</v>
      </c>
      <c r="C16" s="9" t="s">
        <v>89</v>
      </c>
      <c r="D16" s="9" t="s">
        <v>98</v>
      </c>
      <c r="E16" s="9" t="s">
        <v>99</v>
      </c>
      <c r="F16" s="14">
        <v>212</v>
      </c>
      <c r="G16" s="14">
        <v>212000</v>
      </c>
      <c r="H16" s="15">
        <f t="shared" si="0"/>
        <v>0</v>
      </c>
      <c r="I16" s="15">
        <f>SUM(I17:I20)</f>
        <v>0</v>
      </c>
      <c r="J16" s="15">
        <f>SUM(J17:J20)</f>
        <v>0</v>
      </c>
      <c r="K16" s="15">
        <f>SUM(K17:K20)</f>
        <v>0</v>
      </c>
      <c r="L16" s="15">
        <f>SUM(L17:L20)</f>
        <v>0</v>
      </c>
      <c r="M16" s="16"/>
    </row>
    <row r="17" spans="1:13" ht="13.5" thickBot="1">
      <c r="A17" s="13" t="s">
        <v>21</v>
      </c>
      <c r="B17" s="9" t="s">
        <v>16</v>
      </c>
      <c r="C17" s="9" t="s">
        <v>89</v>
      </c>
      <c r="D17" s="9" t="s">
        <v>98</v>
      </c>
      <c r="E17" s="9" t="s">
        <v>99</v>
      </c>
      <c r="F17" s="13"/>
      <c r="G17" s="14">
        <v>212001</v>
      </c>
      <c r="H17" s="15">
        <f aca="true" t="shared" si="1" ref="H17:H80">SUM(I17:L17)</f>
        <v>0</v>
      </c>
      <c r="I17" s="17"/>
      <c r="J17" s="17"/>
      <c r="K17" s="17"/>
      <c r="L17" s="17"/>
      <c r="M17" s="16"/>
    </row>
    <row r="18" spans="1:13" ht="13.5" thickBot="1">
      <c r="A18" s="13" t="s">
        <v>22</v>
      </c>
      <c r="B18" s="9" t="s">
        <v>16</v>
      </c>
      <c r="C18" s="9" t="s">
        <v>89</v>
      </c>
      <c r="D18" s="9" t="s">
        <v>98</v>
      </c>
      <c r="E18" s="9" t="s">
        <v>99</v>
      </c>
      <c r="F18" s="13"/>
      <c r="G18" s="14">
        <v>212002</v>
      </c>
      <c r="H18" s="15">
        <f t="shared" si="1"/>
        <v>0</v>
      </c>
      <c r="I18" s="17"/>
      <c r="J18" s="17"/>
      <c r="K18" s="17"/>
      <c r="L18" s="17"/>
      <c r="M18" s="16"/>
    </row>
    <row r="19" spans="1:13" ht="13.5" thickBot="1">
      <c r="A19" s="13" t="s">
        <v>23</v>
      </c>
      <c r="B19" s="9" t="s">
        <v>16</v>
      </c>
      <c r="C19" s="9" t="s">
        <v>89</v>
      </c>
      <c r="D19" s="9" t="s">
        <v>98</v>
      </c>
      <c r="E19" s="9" t="s">
        <v>99</v>
      </c>
      <c r="F19" s="13"/>
      <c r="G19" s="13">
        <v>212003</v>
      </c>
      <c r="H19" s="15">
        <f t="shared" si="1"/>
        <v>0</v>
      </c>
      <c r="I19" s="17"/>
      <c r="J19" s="17"/>
      <c r="K19" s="17"/>
      <c r="L19" s="17"/>
      <c r="M19" s="12"/>
    </row>
    <row r="20" spans="1:13" ht="13.5" thickBot="1">
      <c r="A20" s="13" t="s">
        <v>94</v>
      </c>
      <c r="B20" s="9" t="s">
        <v>16</v>
      </c>
      <c r="C20" s="9" t="s">
        <v>89</v>
      </c>
      <c r="D20" s="9" t="s">
        <v>98</v>
      </c>
      <c r="E20" s="9" t="s">
        <v>99</v>
      </c>
      <c r="F20" s="13"/>
      <c r="G20" s="13">
        <v>212004</v>
      </c>
      <c r="H20" s="15">
        <f t="shared" si="1"/>
        <v>0</v>
      </c>
      <c r="I20" s="17"/>
      <c r="J20" s="17"/>
      <c r="K20" s="17"/>
      <c r="L20" s="17"/>
      <c r="M20" s="12"/>
    </row>
    <row r="21" spans="1:13" ht="13.5" thickBot="1">
      <c r="A21" s="13" t="s">
        <v>24</v>
      </c>
      <c r="B21" s="9" t="s">
        <v>16</v>
      </c>
      <c r="C21" s="9" t="s">
        <v>89</v>
      </c>
      <c r="D21" s="9" t="s">
        <v>98</v>
      </c>
      <c r="E21" s="9" t="s">
        <v>99</v>
      </c>
      <c r="F21" s="14">
        <v>213</v>
      </c>
      <c r="G21" s="14">
        <v>213000</v>
      </c>
      <c r="H21" s="15">
        <f t="shared" si="1"/>
        <v>0</v>
      </c>
      <c r="I21" s="17">
        <f>I22</f>
        <v>0</v>
      </c>
      <c r="J21" s="17">
        <f>J22</f>
        <v>0</v>
      </c>
      <c r="K21" s="17">
        <f>K22</f>
        <v>0</v>
      </c>
      <c r="L21" s="17">
        <f>L22</f>
        <v>0</v>
      </c>
      <c r="M21" s="16"/>
    </row>
    <row r="22" spans="1:13" ht="13.5" thickBot="1">
      <c r="A22" s="13"/>
      <c r="B22" s="9" t="s">
        <v>16</v>
      </c>
      <c r="C22" s="9" t="s">
        <v>89</v>
      </c>
      <c r="D22" s="9" t="s">
        <v>98</v>
      </c>
      <c r="E22" s="9" t="s">
        <v>99</v>
      </c>
      <c r="F22" s="14"/>
      <c r="G22" s="14">
        <v>213002</v>
      </c>
      <c r="H22" s="15">
        <f t="shared" si="1"/>
        <v>0</v>
      </c>
      <c r="I22" s="17"/>
      <c r="J22" s="17"/>
      <c r="K22" s="17"/>
      <c r="L22" s="17"/>
      <c r="M22" s="19"/>
    </row>
    <row r="23" spans="1:13" ht="13.5" thickBot="1">
      <c r="A23" s="13" t="s">
        <v>25</v>
      </c>
      <c r="B23" s="9" t="s">
        <v>16</v>
      </c>
      <c r="C23" s="9" t="s">
        <v>89</v>
      </c>
      <c r="D23" s="9" t="s">
        <v>98</v>
      </c>
      <c r="E23" s="9" t="s">
        <v>99</v>
      </c>
      <c r="F23" s="13">
        <v>220</v>
      </c>
      <c r="G23" s="13">
        <v>220000</v>
      </c>
      <c r="H23" s="15">
        <f t="shared" si="1"/>
        <v>0</v>
      </c>
      <c r="I23" s="17">
        <f>I24+I25+I30+I35+I40+I49</f>
        <v>0</v>
      </c>
      <c r="J23" s="17">
        <f>J24+J25+J30+J35+J40+J49</f>
        <v>0</v>
      </c>
      <c r="K23" s="17">
        <f>K24+K25+K30+K35+K40+K49</f>
        <v>0</v>
      </c>
      <c r="L23" s="17">
        <f>L24+L25+L30+L35+L40+L49</f>
        <v>0</v>
      </c>
      <c r="M23" s="12"/>
    </row>
    <row r="24" spans="1:13" ht="13.5" thickBot="1">
      <c r="A24" s="13" t="s">
        <v>26</v>
      </c>
      <c r="B24" s="9" t="s">
        <v>16</v>
      </c>
      <c r="C24" s="9" t="s">
        <v>89</v>
      </c>
      <c r="D24" s="9" t="s">
        <v>98</v>
      </c>
      <c r="E24" s="9" t="s">
        <v>99</v>
      </c>
      <c r="F24" s="14">
        <v>221</v>
      </c>
      <c r="G24" s="14">
        <v>221000</v>
      </c>
      <c r="H24" s="15">
        <f t="shared" si="1"/>
        <v>0</v>
      </c>
      <c r="I24" s="17"/>
      <c r="J24" s="17"/>
      <c r="K24" s="17"/>
      <c r="L24" s="17"/>
      <c r="M24" s="16"/>
    </row>
    <row r="25" spans="1:13" ht="13.5" thickBot="1">
      <c r="A25" s="13" t="s">
        <v>27</v>
      </c>
      <c r="B25" s="9" t="s">
        <v>16</v>
      </c>
      <c r="C25" s="9" t="s">
        <v>89</v>
      </c>
      <c r="D25" s="9" t="s">
        <v>98</v>
      </c>
      <c r="E25" s="9" t="s">
        <v>99</v>
      </c>
      <c r="F25" s="14">
        <v>222</v>
      </c>
      <c r="G25" s="14">
        <v>222000</v>
      </c>
      <c r="H25" s="15">
        <f t="shared" si="1"/>
        <v>0</v>
      </c>
      <c r="I25" s="17">
        <f>SUM(I26:I29)</f>
        <v>0</v>
      </c>
      <c r="J25" s="17">
        <f>SUM(J26:J29)</f>
        <v>0</v>
      </c>
      <c r="K25" s="17">
        <f>SUM(K26:K29)</f>
        <v>0</v>
      </c>
      <c r="L25" s="17">
        <f>SUM(L26:L29)</f>
        <v>0</v>
      </c>
      <c r="M25" s="16"/>
    </row>
    <row r="26" spans="1:13" ht="13.5" thickBot="1">
      <c r="A26" s="13" t="s">
        <v>28</v>
      </c>
      <c r="B26" s="9" t="s">
        <v>16</v>
      </c>
      <c r="C26" s="9" t="s">
        <v>89</v>
      </c>
      <c r="D26" s="9" t="s">
        <v>98</v>
      </c>
      <c r="E26" s="9" t="s">
        <v>99</v>
      </c>
      <c r="F26" s="13"/>
      <c r="G26" s="14">
        <v>222001</v>
      </c>
      <c r="H26" s="15">
        <f t="shared" si="1"/>
        <v>0</v>
      </c>
      <c r="I26" s="17"/>
      <c r="J26" s="17"/>
      <c r="K26" s="17"/>
      <c r="L26" s="17"/>
      <c r="M26" s="16"/>
    </row>
    <row r="27" spans="1:13" ht="13.5" thickBot="1">
      <c r="A27" s="13" t="s">
        <v>29</v>
      </c>
      <c r="B27" s="9" t="s">
        <v>16</v>
      </c>
      <c r="C27" s="9" t="s">
        <v>89</v>
      </c>
      <c r="D27" s="9" t="s">
        <v>98</v>
      </c>
      <c r="E27" s="9" t="s">
        <v>99</v>
      </c>
      <c r="F27" s="13"/>
      <c r="G27" s="14">
        <v>222002</v>
      </c>
      <c r="H27" s="15">
        <f t="shared" si="1"/>
        <v>0</v>
      </c>
      <c r="I27" s="17"/>
      <c r="J27" s="17"/>
      <c r="K27" s="17"/>
      <c r="L27" s="17"/>
      <c r="M27" s="16"/>
    </row>
    <row r="28" spans="1:13" ht="13.5" thickBot="1">
      <c r="A28" s="13" t="s">
        <v>30</v>
      </c>
      <c r="B28" s="9" t="s">
        <v>16</v>
      </c>
      <c r="C28" s="9" t="s">
        <v>89</v>
      </c>
      <c r="D28" s="9" t="s">
        <v>98</v>
      </c>
      <c r="E28" s="9" t="s">
        <v>99</v>
      </c>
      <c r="F28" s="13"/>
      <c r="G28" s="14">
        <v>222003</v>
      </c>
      <c r="H28" s="15">
        <f t="shared" si="1"/>
        <v>0</v>
      </c>
      <c r="I28" s="17"/>
      <c r="J28" s="17"/>
      <c r="K28" s="17"/>
      <c r="L28" s="17"/>
      <c r="M28" s="16"/>
    </row>
    <row r="29" spans="1:13" ht="13.5" thickBot="1">
      <c r="A29" s="13" t="s">
        <v>31</v>
      </c>
      <c r="B29" s="9" t="s">
        <v>16</v>
      </c>
      <c r="C29" s="9" t="s">
        <v>89</v>
      </c>
      <c r="D29" s="9" t="s">
        <v>98</v>
      </c>
      <c r="E29" s="9" t="s">
        <v>99</v>
      </c>
      <c r="F29" s="13"/>
      <c r="G29" s="13">
        <v>222004</v>
      </c>
      <c r="H29" s="15">
        <f t="shared" si="1"/>
        <v>0</v>
      </c>
      <c r="I29" s="17"/>
      <c r="J29" s="17"/>
      <c r="K29" s="17"/>
      <c r="L29" s="17"/>
      <c r="M29" s="12"/>
    </row>
    <row r="30" spans="1:13" ht="13.5" thickBot="1">
      <c r="A30" s="13" t="s">
        <v>32</v>
      </c>
      <c r="B30" s="9" t="s">
        <v>16</v>
      </c>
      <c r="C30" s="9" t="s">
        <v>89</v>
      </c>
      <c r="D30" s="9" t="s">
        <v>98</v>
      </c>
      <c r="E30" s="9" t="s">
        <v>99</v>
      </c>
      <c r="F30" s="14">
        <v>223</v>
      </c>
      <c r="G30" s="14">
        <v>223000</v>
      </c>
      <c r="H30" s="15">
        <f t="shared" si="1"/>
        <v>0</v>
      </c>
      <c r="I30" s="17">
        <f>SUM(I31:I34)</f>
        <v>0</v>
      </c>
      <c r="J30" s="17">
        <f>SUM(J31:J34)</f>
        <v>0</v>
      </c>
      <c r="K30" s="17">
        <f>SUM(K31:K34)</f>
        <v>0</v>
      </c>
      <c r="L30" s="17">
        <f>SUM(L31:L34)</f>
        <v>0</v>
      </c>
      <c r="M30" s="16"/>
    </row>
    <row r="31" spans="1:13" ht="13.5" thickBot="1">
      <c r="A31" s="13" t="s">
        <v>33</v>
      </c>
      <c r="B31" s="9" t="s">
        <v>16</v>
      </c>
      <c r="C31" s="9" t="s">
        <v>89</v>
      </c>
      <c r="D31" s="9" t="s">
        <v>98</v>
      </c>
      <c r="E31" s="9" t="s">
        <v>99</v>
      </c>
      <c r="F31" s="13"/>
      <c r="G31" s="14">
        <v>223001</v>
      </c>
      <c r="H31" s="15">
        <f t="shared" si="1"/>
        <v>0</v>
      </c>
      <c r="I31" s="17"/>
      <c r="J31" s="17"/>
      <c r="K31" s="17"/>
      <c r="L31" s="17"/>
      <c r="M31" s="16"/>
    </row>
    <row r="32" spans="1:13" ht="13.5" thickBot="1">
      <c r="A32" s="13" t="s">
        <v>34</v>
      </c>
      <c r="B32" s="9" t="s">
        <v>16</v>
      </c>
      <c r="C32" s="9" t="s">
        <v>89</v>
      </c>
      <c r="D32" s="9" t="s">
        <v>98</v>
      </c>
      <c r="E32" s="9" t="s">
        <v>99</v>
      </c>
      <c r="F32" s="13"/>
      <c r="G32" s="14">
        <v>223002</v>
      </c>
      <c r="H32" s="15">
        <f t="shared" si="1"/>
        <v>0</v>
      </c>
      <c r="I32" s="17"/>
      <c r="J32" s="17"/>
      <c r="K32" s="17"/>
      <c r="L32" s="17"/>
      <c r="M32" s="16"/>
    </row>
    <row r="33" spans="1:13" ht="13.5" thickBot="1">
      <c r="A33" s="13" t="s">
        <v>35</v>
      </c>
      <c r="B33" s="9" t="s">
        <v>16</v>
      </c>
      <c r="C33" s="9" t="s">
        <v>89</v>
      </c>
      <c r="D33" s="9" t="s">
        <v>98</v>
      </c>
      <c r="E33" s="9" t="s">
        <v>99</v>
      </c>
      <c r="F33" s="13"/>
      <c r="G33" s="14">
        <v>223003</v>
      </c>
      <c r="H33" s="15">
        <f t="shared" si="1"/>
        <v>0</v>
      </c>
      <c r="I33" s="17"/>
      <c r="J33" s="17"/>
      <c r="K33" s="17"/>
      <c r="L33" s="17"/>
      <c r="M33" s="16"/>
    </row>
    <row r="34" spans="1:13" ht="13.5" thickBot="1">
      <c r="A34" s="13" t="s">
        <v>31</v>
      </c>
      <c r="B34" s="9" t="s">
        <v>16</v>
      </c>
      <c r="C34" s="9" t="s">
        <v>89</v>
      </c>
      <c r="D34" s="9" t="s">
        <v>98</v>
      </c>
      <c r="E34" s="9" t="s">
        <v>99</v>
      </c>
      <c r="F34" s="13"/>
      <c r="G34" s="13">
        <v>223004</v>
      </c>
      <c r="H34" s="15">
        <f t="shared" si="1"/>
        <v>0</v>
      </c>
      <c r="I34" s="17"/>
      <c r="J34" s="17"/>
      <c r="K34" s="17"/>
      <c r="L34" s="17"/>
      <c r="M34" s="12"/>
    </row>
    <row r="35" spans="1:13" ht="13.5" thickBot="1">
      <c r="A35" s="13" t="s">
        <v>36</v>
      </c>
      <c r="B35" s="9" t="s">
        <v>16</v>
      </c>
      <c r="C35" s="9" t="s">
        <v>89</v>
      </c>
      <c r="D35" s="9" t="s">
        <v>98</v>
      </c>
      <c r="E35" s="9" t="s">
        <v>99</v>
      </c>
      <c r="F35" s="14">
        <v>224</v>
      </c>
      <c r="G35" s="14">
        <v>224000</v>
      </c>
      <c r="H35" s="15">
        <f t="shared" si="1"/>
        <v>0</v>
      </c>
      <c r="I35" s="17">
        <f>SUM(I36:I39)</f>
        <v>0</v>
      </c>
      <c r="J35" s="17">
        <f>SUM(J36:J39)</f>
        <v>0</v>
      </c>
      <c r="K35" s="17">
        <f>SUM(K36:K39)</f>
        <v>0</v>
      </c>
      <c r="L35" s="17">
        <f>SUM(L36:L39)</f>
        <v>0</v>
      </c>
      <c r="M35" s="16"/>
    </row>
    <row r="36" spans="1:13" ht="13.5" thickBot="1">
      <c r="A36" s="13" t="s">
        <v>37</v>
      </c>
      <c r="B36" s="9" t="s">
        <v>16</v>
      </c>
      <c r="C36" s="9" t="s">
        <v>89</v>
      </c>
      <c r="D36" s="9" t="s">
        <v>98</v>
      </c>
      <c r="E36" s="9" t="s">
        <v>99</v>
      </c>
      <c r="F36" s="13"/>
      <c r="G36" s="14">
        <v>224001</v>
      </c>
      <c r="H36" s="15">
        <f t="shared" si="1"/>
        <v>0</v>
      </c>
      <c r="I36" s="17"/>
      <c r="J36" s="17"/>
      <c r="K36" s="17"/>
      <c r="L36" s="17"/>
      <c r="M36" s="16"/>
    </row>
    <row r="37" spans="1:13" ht="13.5" thickBot="1">
      <c r="A37" s="13" t="s">
        <v>38</v>
      </c>
      <c r="B37" s="9" t="s">
        <v>16</v>
      </c>
      <c r="C37" s="9" t="s">
        <v>89</v>
      </c>
      <c r="D37" s="9" t="s">
        <v>98</v>
      </c>
      <c r="E37" s="9" t="s">
        <v>99</v>
      </c>
      <c r="F37" s="13"/>
      <c r="G37" s="14">
        <v>224002</v>
      </c>
      <c r="H37" s="15">
        <f t="shared" si="1"/>
        <v>0</v>
      </c>
      <c r="I37" s="17"/>
      <c r="J37" s="17"/>
      <c r="K37" s="17"/>
      <c r="L37" s="17"/>
      <c r="M37" s="16"/>
    </row>
    <row r="38" spans="1:13" ht="13.5" thickBot="1">
      <c r="A38" s="13" t="s">
        <v>39</v>
      </c>
      <c r="B38" s="9" t="s">
        <v>16</v>
      </c>
      <c r="C38" s="9" t="s">
        <v>89</v>
      </c>
      <c r="D38" s="9" t="s">
        <v>98</v>
      </c>
      <c r="E38" s="9" t="s">
        <v>99</v>
      </c>
      <c r="F38" s="13"/>
      <c r="G38" s="13">
        <v>224003</v>
      </c>
      <c r="H38" s="15">
        <f t="shared" si="1"/>
        <v>0</v>
      </c>
      <c r="I38" s="17"/>
      <c r="J38" s="17"/>
      <c r="K38" s="17"/>
      <c r="L38" s="17"/>
      <c r="M38" s="12"/>
    </row>
    <row r="39" spans="1:13" ht="13.5" thickBot="1">
      <c r="A39" s="13" t="s">
        <v>31</v>
      </c>
      <c r="B39" s="9" t="s">
        <v>16</v>
      </c>
      <c r="C39" s="9" t="s">
        <v>89</v>
      </c>
      <c r="D39" s="9" t="s">
        <v>98</v>
      </c>
      <c r="E39" s="9" t="s">
        <v>99</v>
      </c>
      <c r="F39" s="13"/>
      <c r="G39" s="13">
        <v>224004</v>
      </c>
      <c r="H39" s="15">
        <f t="shared" si="1"/>
        <v>0</v>
      </c>
      <c r="I39" s="17"/>
      <c r="J39" s="17"/>
      <c r="K39" s="17"/>
      <c r="L39" s="17"/>
      <c r="M39" s="12"/>
    </row>
    <row r="40" spans="1:13" ht="13.5" thickBot="1">
      <c r="A40" s="13" t="s">
        <v>40</v>
      </c>
      <c r="B40" s="9" t="s">
        <v>16</v>
      </c>
      <c r="C40" s="9" t="s">
        <v>89</v>
      </c>
      <c r="D40" s="9" t="s">
        <v>98</v>
      </c>
      <c r="E40" s="9" t="s">
        <v>99</v>
      </c>
      <c r="F40" s="14">
        <v>225</v>
      </c>
      <c r="G40" s="14">
        <v>225000</v>
      </c>
      <c r="H40" s="15">
        <f t="shared" si="1"/>
        <v>0</v>
      </c>
      <c r="I40" s="17">
        <f>SUM(I41:I48)</f>
        <v>0</v>
      </c>
      <c r="J40" s="17">
        <f>SUM(J41:J48)</f>
        <v>0</v>
      </c>
      <c r="K40" s="17">
        <f>SUM(K41:K48)</f>
        <v>0</v>
      </c>
      <c r="L40" s="17">
        <f>SUM(L41:L48)</f>
        <v>0</v>
      </c>
      <c r="M40" s="16"/>
    </row>
    <row r="41" spans="1:13" ht="26.25" thickBot="1">
      <c r="A41" s="13" t="s">
        <v>41</v>
      </c>
      <c r="B41" s="9" t="s">
        <v>16</v>
      </c>
      <c r="C41" s="9" t="s">
        <v>89</v>
      </c>
      <c r="D41" s="9" t="s">
        <v>98</v>
      </c>
      <c r="E41" s="9" t="s">
        <v>99</v>
      </c>
      <c r="F41" s="13"/>
      <c r="G41" s="14">
        <v>225001</v>
      </c>
      <c r="H41" s="15">
        <f t="shared" si="1"/>
        <v>0</v>
      </c>
      <c r="I41" s="17"/>
      <c r="J41" s="17"/>
      <c r="K41" s="17"/>
      <c r="L41" s="17"/>
      <c r="M41" s="16"/>
    </row>
    <row r="42" spans="1:13" ht="13.5" thickBot="1">
      <c r="A42" s="13" t="s">
        <v>42</v>
      </c>
      <c r="B42" s="9" t="s">
        <v>16</v>
      </c>
      <c r="C42" s="9" t="s">
        <v>89</v>
      </c>
      <c r="D42" s="9" t="s">
        <v>98</v>
      </c>
      <c r="E42" s="9" t="s">
        <v>99</v>
      </c>
      <c r="F42" s="13"/>
      <c r="G42" s="14">
        <v>225002</v>
      </c>
      <c r="H42" s="15">
        <f t="shared" si="1"/>
        <v>0</v>
      </c>
      <c r="I42" s="17"/>
      <c r="J42" s="17"/>
      <c r="K42" s="17"/>
      <c r="L42" s="17"/>
      <c r="M42" s="16"/>
    </row>
    <row r="43" spans="1:13" ht="13.5" thickBot="1">
      <c r="A43" s="13" t="s">
        <v>43</v>
      </c>
      <c r="B43" s="9" t="s">
        <v>16</v>
      </c>
      <c r="C43" s="9" t="s">
        <v>89</v>
      </c>
      <c r="D43" s="9" t="s">
        <v>98</v>
      </c>
      <c r="E43" s="9" t="s">
        <v>99</v>
      </c>
      <c r="F43" s="13"/>
      <c r="G43" s="14">
        <v>225003</v>
      </c>
      <c r="H43" s="15">
        <f t="shared" si="1"/>
        <v>0</v>
      </c>
      <c r="I43" s="17"/>
      <c r="J43" s="17"/>
      <c r="K43" s="17"/>
      <c r="L43" s="17"/>
      <c r="M43" s="16"/>
    </row>
    <row r="44" spans="1:13" ht="26.25" thickBot="1">
      <c r="A44" s="13" t="s">
        <v>44</v>
      </c>
      <c r="B44" s="9" t="s">
        <v>16</v>
      </c>
      <c r="C44" s="9" t="s">
        <v>89</v>
      </c>
      <c r="D44" s="9" t="s">
        <v>98</v>
      </c>
      <c r="E44" s="9" t="s">
        <v>99</v>
      </c>
      <c r="F44" s="13"/>
      <c r="G44" s="14">
        <v>225004</v>
      </c>
      <c r="H44" s="15">
        <f t="shared" si="1"/>
        <v>0</v>
      </c>
      <c r="I44" s="17"/>
      <c r="J44" s="17"/>
      <c r="K44" s="17"/>
      <c r="L44" s="17"/>
      <c r="M44" s="16"/>
    </row>
    <row r="45" spans="1:13" ht="39" thickBot="1">
      <c r="A45" s="13" t="s">
        <v>45</v>
      </c>
      <c r="B45" s="9" t="s">
        <v>16</v>
      </c>
      <c r="C45" s="9" t="s">
        <v>89</v>
      </c>
      <c r="D45" s="9" t="s">
        <v>98</v>
      </c>
      <c r="E45" s="9" t="s">
        <v>99</v>
      </c>
      <c r="F45" s="13"/>
      <c r="G45" s="14">
        <v>225005</v>
      </c>
      <c r="H45" s="15">
        <f t="shared" si="1"/>
        <v>0</v>
      </c>
      <c r="I45" s="17"/>
      <c r="J45" s="17"/>
      <c r="K45" s="17"/>
      <c r="L45" s="17"/>
      <c r="M45" s="16"/>
    </row>
    <row r="46" spans="1:13" ht="13.5" thickBot="1">
      <c r="A46" s="13" t="s">
        <v>46</v>
      </c>
      <c r="B46" s="9" t="s">
        <v>16</v>
      </c>
      <c r="C46" s="9" t="s">
        <v>89</v>
      </c>
      <c r="D46" s="9" t="s">
        <v>98</v>
      </c>
      <c r="E46" s="9" t="s">
        <v>99</v>
      </c>
      <c r="F46" s="13"/>
      <c r="G46" s="14">
        <v>225006</v>
      </c>
      <c r="H46" s="15">
        <f t="shared" si="1"/>
        <v>0</v>
      </c>
      <c r="I46" s="18"/>
      <c r="J46" s="17"/>
      <c r="K46" s="17"/>
      <c r="L46" s="17"/>
      <c r="M46" s="16"/>
    </row>
    <row r="47" spans="1:13" ht="26.25" thickBot="1">
      <c r="A47" s="13" t="s">
        <v>47</v>
      </c>
      <c r="B47" s="9" t="s">
        <v>16</v>
      </c>
      <c r="C47" s="9" t="s">
        <v>89</v>
      </c>
      <c r="D47" s="9" t="s">
        <v>98</v>
      </c>
      <c r="E47" s="9" t="s">
        <v>99</v>
      </c>
      <c r="F47" s="13"/>
      <c r="G47" s="14">
        <v>225007</v>
      </c>
      <c r="H47" s="15">
        <f t="shared" si="1"/>
        <v>0</v>
      </c>
      <c r="I47" s="17"/>
      <c r="J47" s="17"/>
      <c r="K47" s="17"/>
      <c r="L47" s="17"/>
      <c r="M47" s="16"/>
    </row>
    <row r="48" spans="1:13" ht="13.5" thickBot="1">
      <c r="A48" s="8" t="s">
        <v>31</v>
      </c>
      <c r="B48" s="9" t="s">
        <v>16</v>
      </c>
      <c r="C48" s="9" t="s">
        <v>89</v>
      </c>
      <c r="D48" s="9" t="s">
        <v>98</v>
      </c>
      <c r="E48" s="9" t="s">
        <v>99</v>
      </c>
      <c r="F48" s="10"/>
      <c r="G48" s="10">
        <v>225008</v>
      </c>
      <c r="H48" s="15">
        <f t="shared" si="1"/>
        <v>0</v>
      </c>
      <c r="I48" s="11"/>
      <c r="J48" s="11"/>
      <c r="K48" s="11"/>
      <c r="L48" s="11"/>
      <c r="M48" s="12"/>
    </row>
    <row r="49" spans="1:13" ht="13.5" thickBot="1">
      <c r="A49" s="13" t="s">
        <v>48</v>
      </c>
      <c r="B49" s="9" t="s">
        <v>16</v>
      </c>
      <c r="C49" s="9" t="s">
        <v>89</v>
      </c>
      <c r="D49" s="9" t="s">
        <v>98</v>
      </c>
      <c r="E49" s="9" t="s">
        <v>99</v>
      </c>
      <c r="F49" s="14">
        <v>226</v>
      </c>
      <c r="G49" s="14">
        <v>226000</v>
      </c>
      <c r="H49" s="15">
        <f t="shared" si="1"/>
        <v>0</v>
      </c>
      <c r="I49" s="17">
        <f>SUM(I50:I58)</f>
        <v>0</v>
      </c>
      <c r="J49" s="17">
        <f>SUM(J50:J58)</f>
        <v>0</v>
      </c>
      <c r="K49" s="17">
        <f>SUM(K58+K50+K51+K52+K53+K54+K55+K56+K57)</f>
        <v>0</v>
      </c>
      <c r="L49" s="17">
        <f>SUM(L50:L58)</f>
        <v>0</v>
      </c>
      <c r="M49" s="16"/>
    </row>
    <row r="50" spans="1:13" ht="13.5" thickBot="1">
      <c r="A50" s="13" t="s">
        <v>49</v>
      </c>
      <c r="B50" s="9" t="s">
        <v>16</v>
      </c>
      <c r="C50" s="9" t="s">
        <v>89</v>
      </c>
      <c r="D50" s="9" t="s">
        <v>98</v>
      </c>
      <c r="E50" s="9" t="s">
        <v>99</v>
      </c>
      <c r="F50" s="13"/>
      <c r="G50" s="14">
        <v>226001</v>
      </c>
      <c r="H50" s="15">
        <f t="shared" si="1"/>
        <v>0</v>
      </c>
      <c r="I50" s="17"/>
      <c r="J50" s="17"/>
      <c r="K50" s="17"/>
      <c r="L50" s="17"/>
      <c r="M50" s="16"/>
    </row>
    <row r="51" spans="1:13" ht="13.5" thickBot="1">
      <c r="A51" s="13" t="s">
        <v>50</v>
      </c>
      <c r="B51" s="9" t="s">
        <v>16</v>
      </c>
      <c r="C51" s="9" t="s">
        <v>89</v>
      </c>
      <c r="D51" s="9" t="s">
        <v>98</v>
      </c>
      <c r="E51" s="9" t="s">
        <v>99</v>
      </c>
      <c r="F51" s="13"/>
      <c r="G51" s="14">
        <v>226002</v>
      </c>
      <c r="H51" s="15">
        <f t="shared" si="1"/>
        <v>0</v>
      </c>
      <c r="I51" s="17"/>
      <c r="J51" s="17"/>
      <c r="K51" s="17"/>
      <c r="L51" s="17"/>
      <c r="M51" s="16"/>
    </row>
    <row r="52" spans="1:13" ht="13.5" thickBot="1">
      <c r="A52" s="13" t="s">
        <v>51</v>
      </c>
      <c r="B52" s="9" t="s">
        <v>16</v>
      </c>
      <c r="C52" s="9" t="s">
        <v>89</v>
      </c>
      <c r="D52" s="9" t="s">
        <v>98</v>
      </c>
      <c r="E52" s="9" t="s">
        <v>99</v>
      </c>
      <c r="F52" s="13"/>
      <c r="G52" s="14">
        <v>226003</v>
      </c>
      <c r="H52" s="15">
        <f t="shared" si="1"/>
        <v>0</v>
      </c>
      <c r="I52" s="17"/>
      <c r="J52" s="17"/>
      <c r="K52" s="17"/>
      <c r="L52" s="17"/>
      <c r="M52" s="16"/>
    </row>
    <row r="53" spans="1:13" ht="13.5" thickBot="1">
      <c r="A53" s="13" t="s">
        <v>52</v>
      </c>
      <c r="B53" s="9" t="s">
        <v>16</v>
      </c>
      <c r="C53" s="9" t="s">
        <v>89</v>
      </c>
      <c r="D53" s="9" t="s">
        <v>98</v>
      </c>
      <c r="E53" s="9" t="s">
        <v>99</v>
      </c>
      <c r="F53" s="13"/>
      <c r="G53" s="14">
        <v>226004</v>
      </c>
      <c r="H53" s="15">
        <f t="shared" si="1"/>
        <v>0</v>
      </c>
      <c r="I53" s="17"/>
      <c r="J53" s="17"/>
      <c r="K53" s="17"/>
      <c r="L53" s="17"/>
      <c r="M53" s="16"/>
    </row>
    <row r="54" spans="1:13" ht="13.5" thickBot="1">
      <c r="A54" s="13" t="s">
        <v>53</v>
      </c>
      <c r="B54" s="9" t="s">
        <v>16</v>
      </c>
      <c r="C54" s="9" t="s">
        <v>89</v>
      </c>
      <c r="D54" s="9" t="s">
        <v>98</v>
      </c>
      <c r="E54" s="9" t="s">
        <v>99</v>
      </c>
      <c r="F54" s="13"/>
      <c r="G54" s="14">
        <v>226005</v>
      </c>
      <c r="H54" s="15">
        <f t="shared" si="1"/>
        <v>0</v>
      </c>
      <c r="I54" s="17"/>
      <c r="J54" s="17"/>
      <c r="K54" s="17"/>
      <c r="L54" s="17"/>
      <c r="M54" s="16"/>
    </row>
    <row r="55" spans="1:13" ht="26.25" thickBot="1">
      <c r="A55" s="13" t="s">
        <v>54</v>
      </c>
      <c r="B55" s="9" t="s">
        <v>16</v>
      </c>
      <c r="C55" s="9" t="s">
        <v>89</v>
      </c>
      <c r="D55" s="9" t="s">
        <v>98</v>
      </c>
      <c r="E55" s="9" t="s">
        <v>99</v>
      </c>
      <c r="F55" s="13"/>
      <c r="G55" s="14">
        <v>226006</v>
      </c>
      <c r="H55" s="15">
        <f t="shared" si="1"/>
        <v>0</v>
      </c>
      <c r="I55" s="17"/>
      <c r="J55" s="17"/>
      <c r="K55" s="17"/>
      <c r="L55" s="17"/>
      <c r="M55" s="16"/>
    </row>
    <row r="56" spans="1:13" ht="13.5" thickBot="1">
      <c r="A56" s="13" t="s">
        <v>55</v>
      </c>
      <c r="B56" s="9" t="s">
        <v>16</v>
      </c>
      <c r="C56" s="9" t="s">
        <v>89</v>
      </c>
      <c r="D56" s="9" t="s">
        <v>98</v>
      </c>
      <c r="E56" s="9" t="s">
        <v>99</v>
      </c>
      <c r="F56" s="13"/>
      <c r="G56" s="14">
        <v>226007</v>
      </c>
      <c r="H56" s="15">
        <f t="shared" si="1"/>
        <v>0</v>
      </c>
      <c r="I56" s="17"/>
      <c r="J56" s="17"/>
      <c r="K56" s="17"/>
      <c r="L56" s="17"/>
      <c r="M56" s="16"/>
    </row>
    <row r="57" spans="1:13" ht="26.25" thickBot="1">
      <c r="A57" s="13" t="s">
        <v>56</v>
      </c>
      <c r="B57" s="9" t="s">
        <v>16</v>
      </c>
      <c r="C57" s="9" t="s">
        <v>89</v>
      </c>
      <c r="D57" s="9" t="s">
        <v>98</v>
      </c>
      <c r="E57" s="9" t="s">
        <v>99</v>
      </c>
      <c r="F57" s="13"/>
      <c r="G57" s="14">
        <v>226008</v>
      </c>
      <c r="H57" s="15">
        <f t="shared" si="1"/>
        <v>0</v>
      </c>
      <c r="I57" s="17"/>
      <c r="J57" s="17"/>
      <c r="K57" s="17"/>
      <c r="L57" s="17"/>
      <c r="M57" s="16"/>
    </row>
    <row r="58" spans="1:13" ht="13.5" thickBot="1">
      <c r="A58" s="13" t="s">
        <v>57</v>
      </c>
      <c r="B58" s="9" t="s">
        <v>16</v>
      </c>
      <c r="C58" s="9" t="s">
        <v>89</v>
      </c>
      <c r="D58" s="9" t="s">
        <v>98</v>
      </c>
      <c r="E58" s="9" t="s">
        <v>99</v>
      </c>
      <c r="F58" s="13"/>
      <c r="G58" s="14">
        <v>226009</v>
      </c>
      <c r="H58" s="15">
        <f t="shared" si="1"/>
        <v>0</v>
      </c>
      <c r="I58" s="17"/>
      <c r="J58" s="17"/>
      <c r="K58" s="17"/>
      <c r="L58" s="17"/>
      <c r="M58" s="16"/>
    </row>
    <row r="59" spans="1:13" ht="13.5" thickBot="1">
      <c r="A59" s="13" t="s">
        <v>58</v>
      </c>
      <c r="B59" s="9" t="s">
        <v>16</v>
      </c>
      <c r="C59" s="9" t="s">
        <v>89</v>
      </c>
      <c r="D59" s="9" t="s">
        <v>98</v>
      </c>
      <c r="E59" s="9" t="s">
        <v>99</v>
      </c>
      <c r="F59" s="14">
        <v>260</v>
      </c>
      <c r="G59" s="14">
        <v>26000</v>
      </c>
      <c r="H59" s="15">
        <f t="shared" si="1"/>
        <v>0</v>
      </c>
      <c r="I59" s="17"/>
      <c r="J59" s="17"/>
      <c r="K59" s="17"/>
      <c r="L59" s="17"/>
      <c r="M59" s="16"/>
    </row>
    <row r="60" spans="1:13" ht="13.5" thickBot="1">
      <c r="A60" s="13" t="s">
        <v>59</v>
      </c>
      <c r="B60" s="9" t="s">
        <v>16</v>
      </c>
      <c r="C60" s="9" t="s">
        <v>89</v>
      </c>
      <c r="D60" s="9" t="s">
        <v>98</v>
      </c>
      <c r="E60" s="9" t="s">
        <v>99</v>
      </c>
      <c r="F60" s="14">
        <v>262</v>
      </c>
      <c r="G60" s="14">
        <v>26200</v>
      </c>
      <c r="H60" s="15">
        <f t="shared" si="1"/>
        <v>0</v>
      </c>
      <c r="I60" s="17"/>
      <c r="J60" s="17"/>
      <c r="K60" s="17"/>
      <c r="L60" s="17"/>
      <c r="M60" s="16"/>
    </row>
    <row r="61" spans="1:13" ht="13.5" thickBot="1">
      <c r="A61" s="13" t="s">
        <v>60</v>
      </c>
      <c r="B61" s="9" t="s">
        <v>16</v>
      </c>
      <c r="C61" s="9" t="s">
        <v>89</v>
      </c>
      <c r="D61" s="9" t="s">
        <v>98</v>
      </c>
      <c r="E61" s="9" t="s">
        <v>99</v>
      </c>
      <c r="F61" s="13"/>
      <c r="G61" s="14">
        <v>26201</v>
      </c>
      <c r="H61" s="15">
        <f t="shared" si="1"/>
        <v>0</v>
      </c>
      <c r="I61" s="17"/>
      <c r="J61" s="17"/>
      <c r="K61" s="17"/>
      <c r="L61" s="17"/>
      <c r="M61" s="16"/>
    </row>
    <row r="62" spans="1:13" ht="13.5" thickBot="1">
      <c r="A62" s="13" t="s">
        <v>57</v>
      </c>
      <c r="B62" s="9" t="s">
        <v>16</v>
      </c>
      <c r="C62" s="9" t="s">
        <v>89</v>
      </c>
      <c r="D62" s="9" t="s">
        <v>98</v>
      </c>
      <c r="E62" s="9" t="s">
        <v>99</v>
      </c>
      <c r="F62" s="13"/>
      <c r="G62" s="13">
        <v>26202</v>
      </c>
      <c r="H62" s="15">
        <f t="shared" si="1"/>
        <v>0</v>
      </c>
      <c r="I62" s="17"/>
      <c r="J62" s="17"/>
      <c r="K62" s="17"/>
      <c r="L62" s="17"/>
      <c r="M62" s="12"/>
    </row>
    <row r="63" spans="1:13" ht="13.5" thickBot="1">
      <c r="A63" s="13" t="s">
        <v>61</v>
      </c>
      <c r="B63" s="9" t="s">
        <v>16</v>
      </c>
      <c r="C63" s="9" t="s">
        <v>89</v>
      </c>
      <c r="D63" s="9" t="s">
        <v>98</v>
      </c>
      <c r="E63" s="9" t="s">
        <v>99</v>
      </c>
      <c r="F63" s="14">
        <v>290</v>
      </c>
      <c r="G63" s="14">
        <v>29000</v>
      </c>
      <c r="H63" s="15">
        <f t="shared" si="1"/>
        <v>0</v>
      </c>
      <c r="I63" s="17">
        <v>0</v>
      </c>
      <c r="J63" s="17">
        <v>0</v>
      </c>
      <c r="K63" s="17">
        <v>0</v>
      </c>
      <c r="L63" s="17">
        <v>0</v>
      </c>
      <c r="M63" s="16"/>
    </row>
    <row r="64" spans="1:13" ht="13.5" thickBot="1">
      <c r="A64" s="13" t="s">
        <v>62</v>
      </c>
      <c r="B64" s="9" t="s">
        <v>16</v>
      </c>
      <c r="C64" s="9" t="s">
        <v>89</v>
      </c>
      <c r="D64" s="9" t="s">
        <v>98</v>
      </c>
      <c r="E64" s="9" t="s">
        <v>99</v>
      </c>
      <c r="F64" s="13"/>
      <c r="G64" s="13">
        <v>29001</v>
      </c>
      <c r="H64" s="15">
        <f t="shared" si="1"/>
        <v>0</v>
      </c>
      <c r="I64" s="17"/>
      <c r="J64" s="17"/>
      <c r="K64" s="17"/>
      <c r="L64" s="17"/>
      <c r="M64" s="12"/>
    </row>
    <row r="65" spans="1:13" ht="13.5" thickBot="1">
      <c r="A65" s="13" t="s">
        <v>63</v>
      </c>
      <c r="B65" s="9" t="s">
        <v>16</v>
      </c>
      <c r="C65" s="9" t="s">
        <v>89</v>
      </c>
      <c r="D65" s="9" t="s">
        <v>98</v>
      </c>
      <c r="E65" s="9" t="s">
        <v>99</v>
      </c>
      <c r="F65" s="13"/>
      <c r="G65" s="13">
        <v>29002</v>
      </c>
      <c r="H65" s="15">
        <f t="shared" si="1"/>
        <v>0</v>
      </c>
      <c r="I65" s="17"/>
      <c r="J65" s="17"/>
      <c r="K65" s="17"/>
      <c r="L65" s="17"/>
      <c r="M65" s="12"/>
    </row>
    <row r="66" spans="1:13" ht="13.5" thickBot="1">
      <c r="A66" s="13" t="s">
        <v>64</v>
      </c>
      <c r="B66" s="9" t="s">
        <v>16</v>
      </c>
      <c r="C66" s="9" t="s">
        <v>89</v>
      </c>
      <c r="D66" s="9" t="s">
        <v>98</v>
      </c>
      <c r="E66" s="9" t="s">
        <v>99</v>
      </c>
      <c r="F66" s="13"/>
      <c r="G66" s="13">
        <v>29003</v>
      </c>
      <c r="H66" s="15">
        <f t="shared" si="1"/>
        <v>0</v>
      </c>
      <c r="I66" s="17"/>
      <c r="J66" s="17"/>
      <c r="K66" s="17"/>
      <c r="L66" s="17"/>
      <c r="M66" s="12"/>
    </row>
    <row r="67" spans="1:13" ht="13.5" thickBot="1">
      <c r="A67" s="13" t="s">
        <v>65</v>
      </c>
      <c r="B67" s="9" t="s">
        <v>16</v>
      </c>
      <c r="C67" s="9" t="s">
        <v>89</v>
      </c>
      <c r="D67" s="9" t="s">
        <v>98</v>
      </c>
      <c r="E67" s="9" t="s">
        <v>99</v>
      </c>
      <c r="F67" s="13"/>
      <c r="G67" s="14">
        <v>29004</v>
      </c>
      <c r="H67" s="15">
        <f t="shared" si="1"/>
        <v>0</v>
      </c>
      <c r="I67" s="17"/>
      <c r="J67" s="17"/>
      <c r="K67" s="17"/>
      <c r="L67" s="17"/>
      <c r="M67" s="16"/>
    </row>
    <row r="68" spans="1:13" ht="13.5" thickBot="1">
      <c r="A68" s="13" t="s">
        <v>66</v>
      </c>
      <c r="B68" s="9" t="s">
        <v>16</v>
      </c>
      <c r="C68" s="9" t="s">
        <v>89</v>
      </c>
      <c r="D68" s="9" t="s">
        <v>98</v>
      </c>
      <c r="E68" s="9" t="s">
        <v>99</v>
      </c>
      <c r="F68" s="13"/>
      <c r="G68" s="13">
        <v>29005</v>
      </c>
      <c r="H68" s="15">
        <f t="shared" si="1"/>
        <v>0</v>
      </c>
      <c r="I68" s="17"/>
      <c r="J68" s="17"/>
      <c r="K68" s="17"/>
      <c r="L68" s="17"/>
      <c r="M68" s="12"/>
    </row>
    <row r="69" spans="1:13" ht="13.5" thickBot="1">
      <c r="A69" s="13" t="s">
        <v>67</v>
      </c>
      <c r="B69" s="9" t="s">
        <v>16</v>
      </c>
      <c r="C69" s="9" t="s">
        <v>89</v>
      </c>
      <c r="D69" s="9" t="s">
        <v>98</v>
      </c>
      <c r="E69" s="9" t="s">
        <v>99</v>
      </c>
      <c r="F69" s="13"/>
      <c r="G69" s="13">
        <v>29006</v>
      </c>
      <c r="H69" s="15">
        <f t="shared" si="1"/>
        <v>0</v>
      </c>
      <c r="I69" s="17"/>
      <c r="J69" s="17"/>
      <c r="K69" s="17"/>
      <c r="L69" s="17"/>
      <c r="M69" s="12"/>
    </row>
    <row r="70" spans="1:13" ht="13.5" thickBot="1">
      <c r="A70" s="13" t="s">
        <v>68</v>
      </c>
      <c r="B70" s="9" t="s">
        <v>16</v>
      </c>
      <c r="C70" s="9" t="s">
        <v>89</v>
      </c>
      <c r="D70" s="9" t="s">
        <v>98</v>
      </c>
      <c r="E70" s="9" t="s">
        <v>99</v>
      </c>
      <c r="F70" s="14">
        <v>300</v>
      </c>
      <c r="G70" s="14">
        <v>300000</v>
      </c>
      <c r="H70" s="15">
        <f t="shared" si="1"/>
        <v>334399</v>
      </c>
      <c r="I70" s="17">
        <f>I71+I79</f>
        <v>83599.75</v>
      </c>
      <c r="J70" s="17">
        <f>J71+J79</f>
        <v>83599.75</v>
      </c>
      <c r="K70" s="17">
        <f>K71+K79</f>
        <v>83599.75</v>
      </c>
      <c r="L70" s="17">
        <f>L71+L79</f>
        <v>83599.75</v>
      </c>
      <c r="M70" s="16"/>
    </row>
    <row r="71" spans="1:13" ht="13.5" thickBot="1">
      <c r="A71" s="13" t="s">
        <v>69</v>
      </c>
      <c r="B71" s="9" t="s">
        <v>16</v>
      </c>
      <c r="C71" s="9" t="s">
        <v>89</v>
      </c>
      <c r="D71" s="9" t="s">
        <v>98</v>
      </c>
      <c r="E71" s="9" t="s">
        <v>99</v>
      </c>
      <c r="F71" s="14">
        <v>310</v>
      </c>
      <c r="G71" s="14">
        <v>310000</v>
      </c>
      <c r="H71" s="15">
        <f t="shared" si="1"/>
        <v>0</v>
      </c>
      <c r="I71" s="17">
        <f>SUM(I72:I78)</f>
        <v>0</v>
      </c>
      <c r="J71" s="17">
        <f>SUM(J72:J78)</f>
        <v>0</v>
      </c>
      <c r="K71" s="17">
        <f>SUM(K72:K78)</f>
        <v>0</v>
      </c>
      <c r="L71" s="17">
        <f>SUM(L72:L78)</f>
        <v>0</v>
      </c>
      <c r="M71" s="16"/>
    </row>
    <row r="72" spans="1:13" ht="13.5" thickBot="1">
      <c r="A72" s="13" t="s">
        <v>70</v>
      </c>
      <c r="B72" s="9" t="s">
        <v>16</v>
      </c>
      <c r="C72" s="9" t="s">
        <v>89</v>
      </c>
      <c r="D72" s="9" t="s">
        <v>98</v>
      </c>
      <c r="E72" s="9" t="s">
        <v>99</v>
      </c>
      <c r="F72" s="13"/>
      <c r="G72" s="14">
        <v>310001</v>
      </c>
      <c r="H72" s="15">
        <f t="shared" si="1"/>
        <v>0</v>
      </c>
      <c r="I72" s="17"/>
      <c r="J72" s="17"/>
      <c r="K72" s="17"/>
      <c r="L72" s="17"/>
      <c r="M72" s="16"/>
    </row>
    <row r="73" spans="1:13" ht="13.5" thickBot="1">
      <c r="A73" s="13" t="s">
        <v>71</v>
      </c>
      <c r="B73" s="9" t="s">
        <v>16</v>
      </c>
      <c r="C73" s="9" t="s">
        <v>89</v>
      </c>
      <c r="D73" s="9" t="s">
        <v>98</v>
      </c>
      <c r="E73" s="9" t="s">
        <v>99</v>
      </c>
      <c r="F73" s="13"/>
      <c r="G73" s="13">
        <v>310002</v>
      </c>
      <c r="H73" s="15">
        <f t="shared" si="1"/>
        <v>0</v>
      </c>
      <c r="I73" s="17"/>
      <c r="J73" s="17"/>
      <c r="K73" s="17"/>
      <c r="L73" s="17"/>
      <c r="M73" s="12"/>
    </row>
    <row r="74" spans="1:13" ht="26.25" thickBot="1">
      <c r="A74" s="13" t="s">
        <v>72</v>
      </c>
      <c r="B74" s="9" t="s">
        <v>16</v>
      </c>
      <c r="C74" s="9" t="s">
        <v>89</v>
      </c>
      <c r="D74" s="9" t="s">
        <v>98</v>
      </c>
      <c r="E74" s="9" t="s">
        <v>99</v>
      </c>
      <c r="F74" s="13"/>
      <c r="G74" s="14">
        <v>310003</v>
      </c>
      <c r="H74" s="15">
        <f t="shared" si="1"/>
        <v>0</v>
      </c>
      <c r="I74" s="17"/>
      <c r="J74" s="17"/>
      <c r="K74" s="17"/>
      <c r="L74" s="17"/>
      <c r="M74" s="16"/>
    </row>
    <row r="75" spans="1:13" ht="13.5" thickBot="1">
      <c r="A75" s="13" t="s">
        <v>73</v>
      </c>
      <c r="B75" s="9" t="s">
        <v>16</v>
      </c>
      <c r="C75" s="9" t="s">
        <v>89</v>
      </c>
      <c r="D75" s="9" t="s">
        <v>98</v>
      </c>
      <c r="E75" s="9" t="s">
        <v>99</v>
      </c>
      <c r="F75" s="13"/>
      <c r="G75" s="14">
        <v>310004</v>
      </c>
      <c r="H75" s="15">
        <f t="shared" si="1"/>
        <v>0</v>
      </c>
      <c r="I75" s="17"/>
      <c r="J75" s="17"/>
      <c r="K75" s="17"/>
      <c r="L75" s="17"/>
      <c r="M75" s="16"/>
    </row>
    <row r="76" spans="1:13" ht="13.5" thickBot="1">
      <c r="A76" s="13" t="s">
        <v>74</v>
      </c>
      <c r="B76" s="9" t="s">
        <v>16</v>
      </c>
      <c r="C76" s="9" t="s">
        <v>89</v>
      </c>
      <c r="D76" s="9" t="s">
        <v>98</v>
      </c>
      <c r="E76" s="9" t="s">
        <v>99</v>
      </c>
      <c r="F76" s="13"/>
      <c r="G76" s="14">
        <v>310005</v>
      </c>
      <c r="H76" s="15">
        <f t="shared" si="1"/>
        <v>0</v>
      </c>
      <c r="I76" s="17"/>
      <c r="J76" s="17"/>
      <c r="K76" s="17"/>
      <c r="L76" s="17"/>
      <c r="M76" s="16"/>
    </row>
    <row r="77" spans="1:13" ht="13.5" thickBot="1">
      <c r="A77" s="13" t="s">
        <v>75</v>
      </c>
      <c r="B77" s="9" t="s">
        <v>16</v>
      </c>
      <c r="C77" s="9" t="s">
        <v>89</v>
      </c>
      <c r="D77" s="9" t="s">
        <v>98</v>
      </c>
      <c r="E77" s="9" t="s">
        <v>99</v>
      </c>
      <c r="F77" s="13"/>
      <c r="G77" s="14">
        <v>310006</v>
      </c>
      <c r="H77" s="15">
        <f t="shared" si="1"/>
        <v>0</v>
      </c>
      <c r="I77" s="17"/>
      <c r="J77" s="17"/>
      <c r="K77" s="17"/>
      <c r="L77" s="17"/>
      <c r="M77" s="16"/>
    </row>
    <row r="78" spans="1:13" ht="13.5" thickBot="1">
      <c r="A78" s="13" t="s">
        <v>31</v>
      </c>
      <c r="B78" s="9" t="s">
        <v>16</v>
      </c>
      <c r="C78" s="9" t="s">
        <v>89</v>
      </c>
      <c r="D78" s="9" t="s">
        <v>98</v>
      </c>
      <c r="E78" s="9" t="s">
        <v>99</v>
      </c>
      <c r="F78" s="13"/>
      <c r="G78" s="13">
        <v>310007</v>
      </c>
      <c r="H78" s="15">
        <f t="shared" si="1"/>
        <v>0</v>
      </c>
      <c r="I78" s="17"/>
      <c r="J78" s="17"/>
      <c r="K78" s="17"/>
      <c r="L78" s="17"/>
      <c r="M78" s="12"/>
    </row>
    <row r="79" spans="1:13" ht="13.5" thickBot="1">
      <c r="A79" s="13" t="s">
        <v>76</v>
      </c>
      <c r="B79" s="9" t="s">
        <v>16</v>
      </c>
      <c r="C79" s="9" t="s">
        <v>89</v>
      </c>
      <c r="D79" s="9" t="s">
        <v>98</v>
      </c>
      <c r="E79" s="9" t="s">
        <v>99</v>
      </c>
      <c r="F79" s="14">
        <v>340</v>
      </c>
      <c r="G79" s="14">
        <v>340000</v>
      </c>
      <c r="H79" s="15">
        <f t="shared" si="1"/>
        <v>334399</v>
      </c>
      <c r="I79" s="17">
        <f>SUM(I80:I90)</f>
        <v>83599.75</v>
      </c>
      <c r="J79" s="17">
        <f>SUM(J80:J90)</f>
        <v>83599.75</v>
      </c>
      <c r="K79" s="17">
        <f>SUM(K80:K90)</f>
        <v>83599.75</v>
      </c>
      <c r="L79" s="17">
        <f>SUM(L80:L90)</f>
        <v>83599.75</v>
      </c>
      <c r="M79" s="16"/>
    </row>
    <row r="80" spans="1:13" ht="26.25" thickBot="1">
      <c r="A80" s="13" t="s">
        <v>77</v>
      </c>
      <c r="B80" s="9" t="s">
        <v>16</v>
      </c>
      <c r="C80" s="9" t="s">
        <v>89</v>
      </c>
      <c r="D80" s="9" t="s">
        <v>98</v>
      </c>
      <c r="E80" s="9" t="s">
        <v>99</v>
      </c>
      <c r="F80" s="13"/>
      <c r="G80" s="14">
        <v>340001</v>
      </c>
      <c r="H80" s="15">
        <f t="shared" si="1"/>
        <v>0</v>
      </c>
      <c r="I80" s="17"/>
      <c r="J80" s="17"/>
      <c r="K80" s="17"/>
      <c r="L80" s="17"/>
      <c r="M80" s="16"/>
    </row>
    <row r="81" spans="1:13" ht="13.5" thickBot="1">
      <c r="A81" s="13" t="s">
        <v>78</v>
      </c>
      <c r="B81" s="9" t="s">
        <v>16</v>
      </c>
      <c r="C81" s="9" t="s">
        <v>89</v>
      </c>
      <c r="D81" s="9" t="s">
        <v>98</v>
      </c>
      <c r="E81" s="9" t="s">
        <v>99</v>
      </c>
      <c r="F81" s="13"/>
      <c r="G81" s="14">
        <v>340002</v>
      </c>
      <c r="H81" s="15">
        <f aca="true" t="shared" si="2" ref="H81:H90">SUM(I81:L81)</f>
        <v>0</v>
      </c>
      <c r="I81" s="17"/>
      <c r="J81" s="17"/>
      <c r="K81" s="17"/>
      <c r="L81" s="17"/>
      <c r="M81" s="16"/>
    </row>
    <row r="82" spans="1:13" ht="13.5" thickBot="1">
      <c r="A82" s="13" t="s">
        <v>79</v>
      </c>
      <c r="B82" s="9" t="s">
        <v>16</v>
      </c>
      <c r="C82" s="9" t="s">
        <v>89</v>
      </c>
      <c r="D82" s="9" t="s">
        <v>98</v>
      </c>
      <c r="E82" s="9" t="s">
        <v>99</v>
      </c>
      <c r="F82" s="13"/>
      <c r="G82" s="14">
        <v>340003</v>
      </c>
      <c r="H82" s="15">
        <f t="shared" si="2"/>
        <v>0</v>
      </c>
      <c r="I82" s="17"/>
      <c r="J82" s="17"/>
      <c r="K82" s="17"/>
      <c r="L82" s="17"/>
      <c r="M82" s="16"/>
    </row>
    <row r="83" spans="1:13" ht="26.25" thickBot="1">
      <c r="A83" s="13" t="s">
        <v>80</v>
      </c>
      <c r="B83" s="9" t="s">
        <v>16</v>
      </c>
      <c r="C83" s="9" t="s">
        <v>89</v>
      </c>
      <c r="D83" s="9" t="s">
        <v>98</v>
      </c>
      <c r="E83" s="9" t="s">
        <v>99</v>
      </c>
      <c r="F83" s="13"/>
      <c r="G83" s="14">
        <v>340004</v>
      </c>
      <c r="H83" s="15">
        <f t="shared" si="2"/>
        <v>0</v>
      </c>
      <c r="I83" s="17"/>
      <c r="J83" s="17"/>
      <c r="K83" s="17"/>
      <c r="L83" s="17"/>
      <c r="M83" s="16"/>
    </row>
    <row r="84" spans="1:13" ht="13.5" thickBot="1">
      <c r="A84" s="13" t="s">
        <v>81</v>
      </c>
      <c r="B84" s="9" t="s">
        <v>16</v>
      </c>
      <c r="C84" s="9" t="s">
        <v>89</v>
      </c>
      <c r="D84" s="9" t="s">
        <v>98</v>
      </c>
      <c r="E84" s="9" t="s">
        <v>99</v>
      </c>
      <c r="F84" s="13"/>
      <c r="G84" s="14">
        <v>340005</v>
      </c>
      <c r="H84" s="15">
        <f t="shared" si="2"/>
        <v>0</v>
      </c>
      <c r="I84" s="17"/>
      <c r="J84" s="17"/>
      <c r="K84" s="17"/>
      <c r="L84" s="17"/>
      <c r="M84" s="16"/>
    </row>
    <row r="85" spans="1:13" ht="13.5" thickBot="1">
      <c r="A85" s="13" t="s">
        <v>82</v>
      </c>
      <c r="B85" s="9" t="s">
        <v>16</v>
      </c>
      <c r="C85" s="9" t="s">
        <v>89</v>
      </c>
      <c r="D85" s="9" t="s">
        <v>98</v>
      </c>
      <c r="E85" s="9" t="s">
        <v>99</v>
      </c>
      <c r="F85" s="13"/>
      <c r="G85" s="14">
        <v>340006</v>
      </c>
      <c r="H85" s="15">
        <f t="shared" si="2"/>
        <v>0</v>
      </c>
      <c r="I85" s="17"/>
      <c r="J85" s="17"/>
      <c r="K85" s="17"/>
      <c r="L85" s="17"/>
      <c r="M85" s="16"/>
    </row>
    <row r="86" spans="1:13" ht="13.5" thickBot="1">
      <c r="A86" s="13" t="s">
        <v>83</v>
      </c>
      <c r="B86" s="9" t="s">
        <v>16</v>
      </c>
      <c r="C86" s="9" t="s">
        <v>89</v>
      </c>
      <c r="D86" s="9" t="s">
        <v>98</v>
      </c>
      <c r="E86" s="9" t="s">
        <v>99</v>
      </c>
      <c r="F86" s="13"/>
      <c r="G86" s="14">
        <v>340007</v>
      </c>
      <c r="H86" s="15">
        <f t="shared" si="2"/>
        <v>0</v>
      </c>
      <c r="I86" s="17"/>
      <c r="J86" s="17"/>
      <c r="K86" s="17"/>
      <c r="L86" s="17"/>
      <c r="M86" s="16"/>
    </row>
    <row r="87" spans="1:13" ht="13.5" thickBot="1">
      <c r="A87" s="13" t="s">
        <v>84</v>
      </c>
      <c r="B87" s="9" t="s">
        <v>16</v>
      </c>
      <c r="C87" s="9" t="s">
        <v>89</v>
      </c>
      <c r="D87" s="9" t="s">
        <v>98</v>
      </c>
      <c r="E87" s="9" t="s">
        <v>99</v>
      </c>
      <c r="F87" s="13"/>
      <c r="G87" s="14">
        <v>340008</v>
      </c>
      <c r="H87" s="15">
        <f t="shared" si="2"/>
        <v>334399</v>
      </c>
      <c r="I87" s="17">
        <v>83599.75</v>
      </c>
      <c r="J87" s="17">
        <v>83599.75</v>
      </c>
      <c r="K87" s="17">
        <v>83599.75</v>
      </c>
      <c r="L87" s="17">
        <v>83599.75</v>
      </c>
      <c r="M87" s="19"/>
    </row>
    <row r="88" spans="1:13" ht="13.5" thickBot="1">
      <c r="A88" s="13" t="s">
        <v>85</v>
      </c>
      <c r="B88" s="9" t="s">
        <v>16</v>
      </c>
      <c r="C88" s="9" t="s">
        <v>89</v>
      </c>
      <c r="D88" s="9" t="s">
        <v>98</v>
      </c>
      <c r="E88" s="9" t="s">
        <v>99</v>
      </c>
      <c r="F88" s="13"/>
      <c r="G88" s="14">
        <v>340009</v>
      </c>
      <c r="H88" s="15">
        <f t="shared" si="2"/>
        <v>0</v>
      </c>
      <c r="I88" s="17"/>
      <c r="J88" s="17"/>
      <c r="K88" s="17"/>
      <c r="L88" s="17"/>
      <c r="M88" s="19"/>
    </row>
    <row r="89" spans="1:13" ht="13.5" thickBot="1">
      <c r="A89" s="13" t="s">
        <v>86</v>
      </c>
      <c r="B89" s="9" t="s">
        <v>16</v>
      </c>
      <c r="C89" s="9" t="s">
        <v>89</v>
      </c>
      <c r="D89" s="9" t="s">
        <v>98</v>
      </c>
      <c r="E89" s="9" t="s">
        <v>99</v>
      </c>
      <c r="F89" s="13"/>
      <c r="G89" s="14">
        <v>340010</v>
      </c>
      <c r="H89" s="15">
        <f t="shared" si="2"/>
        <v>0</v>
      </c>
      <c r="I89" s="17"/>
      <c r="J89" s="17"/>
      <c r="K89" s="17"/>
      <c r="L89" s="17"/>
      <c r="M89" s="19"/>
    </row>
    <row r="90" spans="1:13" ht="13.5" thickBot="1">
      <c r="A90" s="13" t="s">
        <v>31</v>
      </c>
      <c r="B90" s="9" t="s">
        <v>16</v>
      </c>
      <c r="C90" s="9" t="s">
        <v>89</v>
      </c>
      <c r="D90" s="9" t="s">
        <v>98</v>
      </c>
      <c r="E90" s="9" t="s">
        <v>99</v>
      </c>
      <c r="F90" s="13"/>
      <c r="G90" s="13">
        <v>340011</v>
      </c>
      <c r="H90" s="15">
        <f t="shared" si="2"/>
        <v>0</v>
      </c>
      <c r="I90" s="17"/>
      <c r="J90" s="17"/>
      <c r="K90" s="17"/>
      <c r="L90" s="17"/>
      <c r="M90" s="12"/>
    </row>
    <row r="91" spans="1:13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12"/>
    </row>
    <row r="92" spans="1:2" ht="13.5">
      <c r="A92" s="4" t="s">
        <v>90</v>
      </c>
      <c r="B92" t="s">
        <v>100</v>
      </c>
    </row>
    <row r="93" ht="13.5">
      <c r="A93" s="4" t="s">
        <v>87</v>
      </c>
    </row>
    <row r="94" ht="13.5">
      <c r="A94" s="4"/>
    </row>
    <row r="95" ht="13.5">
      <c r="A95" s="4" t="s">
        <v>95</v>
      </c>
    </row>
    <row r="96" ht="13.5">
      <c r="A96" s="4" t="s">
        <v>88</v>
      </c>
    </row>
    <row r="97" ht="13.5">
      <c r="A97" s="4" t="s">
        <v>92</v>
      </c>
    </row>
    <row r="98" ht="12.75">
      <c r="A98" s="1"/>
    </row>
    <row r="99" ht="12.75">
      <c r="A99" s="1"/>
    </row>
  </sheetData>
  <sheetProtection/>
  <mergeCells count="10">
    <mergeCell ref="H1:L1"/>
    <mergeCell ref="A4:L4"/>
    <mergeCell ref="H8:L8"/>
    <mergeCell ref="A8:A9"/>
    <mergeCell ref="A3:L3"/>
    <mergeCell ref="A5:L5"/>
    <mergeCell ref="B8:F8"/>
    <mergeCell ref="G8:G9"/>
    <mergeCell ref="A6:F6"/>
    <mergeCell ref="K2:L2"/>
  </mergeCells>
  <printOptions/>
  <pageMargins left="0.5905511811023623" right="0.5905511811023623" top="0.984251968503937" bottom="0.5905511811023623" header="0.5118110236220472" footer="0.5118110236220472"/>
  <pageSetup fitToHeight="10" horizontalDpi="600" verticalDpi="600" orientation="landscape" paperSize="9" scale="71" r:id="rId1"/>
  <rowBreaks count="1" manualBreakCount="1">
    <brk id="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Бельская</dc:creator>
  <cp:keywords/>
  <dc:description/>
  <cp:lastModifiedBy>комп</cp:lastModifiedBy>
  <cp:lastPrinted>2013-01-28T07:32:35Z</cp:lastPrinted>
  <dcterms:created xsi:type="dcterms:W3CDTF">2011-03-04T03:05:51Z</dcterms:created>
  <dcterms:modified xsi:type="dcterms:W3CDTF">2013-11-27T09:27:24Z</dcterms:modified>
  <cp:category/>
  <cp:version/>
  <cp:contentType/>
  <cp:contentStatus/>
</cp:coreProperties>
</file>